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mmell.CHAINSTOREGUIDE\Desktop\Shawn\Backup\Storefront\Samples\"/>
    </mc:Choice>
  </mc:AlternateContent>
  <xr:revisionPtr revIDLastSave="0" documentId="13_ncr:1_{70615944-922A-4AC1-8441-B97606FAC2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" l="1"/>
  <c r="R3" i="1"/>
  <c r="R4" i="1"/>
  <c r="R5" i="1"/>
  <c r="R6" i="1"/>
  <c r="R7" i="1"/>
  <c r="R8" i="1"/>
  <c r="R9" i="1"/>
  <c r="R10" i="1"/>
  <c r="R11" i="1"/>
</calcChain>
</file>

<file path=xl/sharedStrings.xml><?xml version="1.0" encoding="utf-8"?>
<sst xmlns="http://schemas.openxmlformats.org/spreadsheetml/2006/main" count="335" uniqueCount="282">
  <si>
    <t>Company Id</t>
  </si>
  <si>
    <t>Company Name</t>
  </si>
  <si>
    <t>Address</t>
  </si>
  <si>
    <t>City</t>
  </si>
  <si>
    <t>State</t>
  </si>
  <si>
    <t>Zip</t>
  </si>
  <si>
    <t>Telephone</t>
  </si>
  <si>
    <t>Fax</t>
  </si>
  <si>
    <t>Mailing Address</t>
  </si>
  <si>
    <t>Mailing City</t>
  </si>
  <si>
    <t>Upper case Mailing Address</t>
  </si>
  <si>
    <t>Upper case Mailing City</t>
  </si>
  <si>
    <t>Mailing State</t>
  </si>
  <si>
    <t>Mailing Zip</t>
  </si>
  <si>
    <t>Mailing Zip4</t>
  </si>
  <si>
    <t>Mailing Zip Plus4</t>
  </si>
  <si>
    <t>Company Email</t>
  </si>
  <si>
    <t>URL</t>
  </si>
  <si>
    <t>Company Facebook</t>
  </si>
  <si>
    <t>Company Twitter</t>
  </si>
  <si>
    <t>Company Linkedin</t>
  </si>
  <si>
    <t>Person Id</t>
  </si>
  <si>
    <t>Full Name</t>
  </si>
  <si>
    <t>First Name</t>
  </si>
  <si>
    <t>Middle Initial</t>
  </si>
  <si>
    <t>Last Name</t>
  </si>
  <si>
    <t>Suffix</t>
  </si>
  <si>
    <t>Salutation</t>
  </si>
  <si>
    <t>Title</t>
  </si>
  <si>
    <t>Personal Facebook</t>
  </si>
  <si>
    <t>Personal Twitter</t>
  </si>
  <si>
    <t>Personal LinkedIn</t>
  </si>
  <si>
    <t>Personal Email</t>
  </si>
  <si>
    <t>Personal Phone</t>
  </si>
  <si>
    <t>Trade Names</t>
  </si>
  <si>
    <t>Previous Total Units</t>
  </si>
  <si>
    <t>Total Units</t>
  </si>
  <si>
    <t>Total Units Growth Percent</t>
  </si>
  <si>
    <t>Previous Industry Sales</t>
  </si>
  <si>
    <t>Industry Sales</t>
  </si>
  <si>
    <t>Industry Sales Growth Percent</t>
  </si>
  <si>
    <t>Primary Wholesalers</t>
  </si>
  <si>
    <t>Primary Industry</t>
  </si>
  <si>
    <t>Green Comments</t>
  </si>
  <si>
    <t>Notes</t>
  </si>
  <si>
    <t>Company Status</t>
  </si>
  <si>
    <t>Update Status Date</t>
  </si>
  <si>
    <t>660 Corporation</t>
  </si>
  <si>
    <t>7-Eleven Stores of Oklahoma</t>
  </si>
  <si>
    <t>A.C.&amp;T. Company Inc.</t>
  </si>
  <si>
    <t>Adams Fairacre Farms Inc.</t>
  </si>
  <si>
    <t>Albertsons LLC</t>
  </si>
  <si>
    <t>Ampal Group</t>
  </si>
  <si>
    <t>Arguindegui Pump Shop Inc</t>
  </si>
  <si>
    <t>Avondale Stores Limited</t>
  </si>
  <si>
    <t>Barons Market</t>
  </si>
  <si>
    <t>Bashas' Inc.</t>
  </si>
  <si>
    <t xml:space="preserve">1019 Commonwealth Ave </t>
  </si>
  <si>
    <t xml:space="preserve">2021 S MacArthur Blvd </t>
  </si>
  <si>
    <t xml:space="preserve">11535 Hopewell Rd </t>
  </si>
  <si>
    <t xml:space="preserve">765 Dutchess Tpke </t>
  </si>
  <si>
    <t xml:space="preserve">250 E Parkcenter Blvd </t>
  </si>
  <si>
    <t>239 US Highway 22 Ste 3A</t>
  </si>
  <si>
    <t xml:space="preserve">6551 Star Ct </t>
  </si>
  <si>
    <t xml:space="preserve">4520 Jordan Rd </t>
  </si>
  <si>
    <t xml:space="preserve">12420 Kirkham Ct </t>
  </si>
  <si>
    <t xml:space="preserve">22402 S Basha Rd </t>
  </si>
  <si>
    <t>Boston</t>
  </si>
  <si>
    <t>Oklahoma City</t>
  </si>
  <si>
    <t>Hagerstown</t>
  </si>
  <si>
    <t>Poughkeepsie</t>
  </si>
  <si>
    <t>Boise</t>
  </si>
  <si>
    <t>Green Brook</t>
  </si>
  <si>
    <t>Laredo</t>
  </si>
  <si>
    <t>Jordan Station</t>
  </si>
  <si>
    <t>Poway</t>
  </si>
  <si>
    <t>Chandler</t>
  </si>
  <si>
    <t>Adams</t>
  </si>
  <si>
    <t>Fulton</t>
  </si>
  <si>
    <t>TX</t>
  </si>
  <si>
    <t>MA</t>
  </si>
  <si>
    <t>OK</t>
  </si>
  <si>
    <t>ID</t>
  </si>
  <si>
    <t>MD</t>
  </si>
  <si>
    <t>NY</t>
  </si>
  <si>
    <t>CA</t>
  </si>
  <si>
    <t>AZ</t>
  </si>
  <si>
    <t>NJ</t>
  </si>
  <si>
    <t>ON</t>
  </si>
  <si>
    <t>02215-1001</t>
  </si>
  <si>
    <t>73128-1630</t>
  </si>
  <si>
    <t>21740-2109</t>
  </si>
  <si>
    <t>12603-2057</t>
  </si>
  <si>
    <t>83706-3940</t>
  </si>
  <si>
    <t>08812-1916</t>
  </si>
  <si>
    <t>78041-9140</t>
  </si>
  <si>
    <t>L0R 1S0</t>
  </si>
  <si>
    <t>92064-6819</t>
  </si>
  <si>
    <t>85248-4908</t>
  </si>
  <si>
    <t>(617) 353-8800</t>
  </si>
  <si>
    <t>(405) 682-5711</t>
  </si>
  <si>
    <t>(301) 582-2700</t>
  </si>
  <si>
    <t>(845) 454-4330</t>
  </si>
  <si>
    <t>(208) 395-6200</t>
  </si>
  <si>
    <t>(732) 752-2002</t>
  </si>
  <si>
    <t>(956) 722-5251</t>
  </si>
  <si>
    <t>(905) 562-4173</t>
  </si>
  <si>
    <t>(619) 223-1696</t>
  </si>
  <si>
    <t>(480) 895-9350</t>
  </si>
  <si>
    <t>(617) 353-8805</t>
  </si>
  <si>
    <t>(405) 681-8849</t>
  </si>
  <si>
    <t>(301) 582-2719</t>
  </si>
  <si>
    <t>(845) 454-4337</t>
  </si>
  <si>
    <t>(208) 395-4625</t>
  </si>
  <si>
    <t>(973) 912-9256</t>
  </si>
  <si>
    <t>(956) 753-4011</t>
  </si>
  <si>
    <t>(905) 562-4414</t>
  </si>
  <si>
    <t>(619) 223-5366</t>
  </si>
  <si>
    <t>(480) 895-5394</t>
  </si>
  <si>
    <t>PO Box 4217</t>
  </si>
  <si>
    <t>PO Box 20</t>
  </si>
  <si>
    <t>PO Box 1367</t>
  </si>
  <si>
    <t>PO Box 130</t>
  </si>
  <si>
    <t>PO Box 488</t>
  </si>
  <si>
    <t>Jordon Station</t>
  </si>
  <si>
    <t xml:space="preserve">1019 COMMONWEALTH AVE </t>
  </si>
  <si>
    <t xml:space="preserve">2021 S MACARTHUR BLVD </t>
  </si>
  <si>
    <t>PO BOX 4217</t>
  </si>
  <si>
    <t xml:space="preserve">765 DUTCHESS TPKE </t>
  </si>
  <si>
    <t>PO BOX 20</t>
  </si>
  <si>
    <t>239 US HIGHWAY 22 STE 3A</t>
  </si>
  <si>
    <t>PO BOX 1367</t>
  </si>
  <si>
    <t>PO BOX 130</t>
  </si>
  <si>
    <t xml:space="preserve">12420 KIRKHAM CT </t>
  </si>
  <si>
    <t>PO BOX 488</t>
  </si>
  <si>
    <t>BOSTON</t>
  </si>
  <si>
    <t>OKLAHOMA CITY</t>
  </si>
  <si>
    <t>HAGERSTOWN</t>
  </si>
  <si>
    <t>POUGHKEEPSIE</t>
  </si>
  <si>
    <t>BOISE</t>
  </si>
  <si>
    <t>GREEN BROOK</t>
  </si>
  <si>
    <t>LAREDO</t>
  </si>
  <si>
    <t>JORDON STATION</t>
  </si>
  <si>
    <t>POWAY</t>
  </si>
  <si>
    <t>CHANDLER</t>
  </si>
  <si>
    <t>02215</t>
  </si>
  <si>
    <t>73128</t>
  </si>
  <si>
    <t>21741</t>
  </si>
  <si>
    <t>12603</t>
  </si>
  <si>
    <t>83726</t>
  </si>
  <si>
    <t>08812</t>
  </si>
  <si>
    <t>78042</t>
  </si>
  <si>
    <t>92064</t>
  </si>
  <si>
    <t>85244</t>
  </si>
  <si>
    <t>1001</t>
  </si>
  <si>
    <t>1630</t>
  </si>
  <si>
    <t>4217</t>
  </si>
  <si>
    <t>2057</t>
  </si>
  <si>
    <t>0020</t>
  </si>
  <si>
    <t>1916</t>
  </si>
  <si>
    <t>1367</t>
  </si>
  <si>
    <t>6819</t>
  </si>
  <si>
    <t>0488</t>
  </si>
  <si>
    <t>21741-4217</t>
  </si>
  <si>
    <t>83726-0020</t>
  </si>
  <si>
    <t>78042-1367</t>
  </si>
  <si>
    <t>85244-0488</t>
  </si>
  <si>
    <t>ACT-104358417757</t>
  </si>
  <si>
    <t>adamsfairacrefarms</t>
  </si>
  <si>
    <t>Albertsons</t>
  </si>
  <si>
    <t>arguindeguioil</t>
  </si>
  <si>
    <t>AvondaleStores</t>
  </si>
  <si>
    <t>baronsmarket</t>
  </si>
  <si>
    <t>@AdamsFarms</t>
  </si>
  <si>
    <t>@Albertsons</t>
  </si>
  <si>
    <t>@arguindeguioil</t>
  </si>
  <si>
    <t>@avondalestores</t>
  </si>
  <si>
    <t>660-corp</t>
  </si>
  <si>
    <t>7-eleven-stores-ok</t>
  </si>
  <si>
    <t>albertsons</t>
  </si>
  <si>
    <t>ampal-group</t>
  </si>
  <si>
    <t>avondale-stores-limited</t>
  </si>
  <si>
    <t>bashas</t>
  </si>
  <si>
    <t>Gary Mathews</t>
  </si>
  <si>
    <t>James M. Brown</t>
  </si>
  <si>
    <t>Adna Fulton</t>
  </si>
  <si>
    <t>Patrick Adams</t>
  </si>
  <si>
    <t>Robert Miller</t>
  </si>
  <si>
    <t>Bipin Patel</t>
  </si>
  <si>
    <t>Alfonso Arguindegui</t>
  </si>
  <si>
    <t>Larry Stewart</t>
  </si>
  <si>
    <t>Joe Shemirani</t>
  </si>
  <si>
    <t>Johnny Basha</t>
  </si>
  <si>
    <t>Larry</t>
  </si>
  <si>
    <t>Gary</t>
  </si>
  <si>
    <t>James</t>
  </si>
  <si>
    <t>Adna</t>
  </si>
  <si>
    <t>Joe</t>
  </si>
  <si>
    <t>Robert</t>
  </si>
  <si>
    <t>Patrick</t>
  </si>
  <si>
    <t>Johnny</t>
  </si>
  <si>
    <t>Bipin</t>
  </si>
  <si>
    <t>Alfonso</t>
  </si>
  <si>
    <t>Stewart</t>
  </si>
  <si>
    <t>M.</t>
  </si>
  <si>
    <t>Mathews</t>
  </si>
  <si>
    <t>Brown</t>
  </si>
  <si>
    <t>Miller</t>
  </si>
  <si>
    <t>Patel</t>
  </si>
  <si>
    <t>Arguindegui</t>
  </si>
  <si>
    <t>Shemirani</t>
  </si>
  <si>
    <t>Basha</t>
  </si>
  <si>
    <t>Mr</t>
  </si>
  <si>
    <t>Director Operations; Manager Category Management  Foodservice  Food Safety; General Buyer</t>
  </si>
  <si>
    <t>CEO; President</t>
  </si>
  <si>
    <t>President; Director Real Estate</t>
  </si>
  <si>
    <t>President</t>
  </si>
  <si>
    <t>CEO; Partner</t>
  </si>
  <si>
    <t>Chairman Emeritus</t>
  </si>
  <si>
    <t>CEO; President; General Buyer</t>
  </si>
  <si>
    <t>Chairman; CEO; Owner</t>
  </si>
  <si>
    <t>Vice Chairman; Senior VP Real Estate</t>
  </si>
  <si>
    <t>pat-adams-0187b3a4</t>
  </si>
  <si>
    <t>bob-miller-ba828013</t>
  </si>
  <si>
    <t>alfonso-arguindegui-leyendecker-9853b724</t>
  </si>
  <si>
    <t>basha-johnny-7b707b35</t>
  </si>
  <si>
    <t>(301) 582-2700 x173</t>
  </si>
  <si>
    <t>(732) 752-2002 x205</t>
  </si>
  <si>
    <t>(619) 223-1696 x113</t>
  </si>
  <si>
    <t>(480) 895-9350 x5288</t>
  </si>
  <si>
    <t>City Convenience (4) ; La Verdes Market (1)</t>
  </si>
  <si>
    <t>7-Eleven (108)</t>
  </si>
  <si>
    <t>Big Pool Exxon (1) ; Boonsboro Exxon (1) ; Burhans Blvd. Exxon (1) ; Dual Highway Exxon (1) ; Exxon Travel Center (1) ; Falling Waters Exxon (1) ; Frederick St. AC&amp;T (1) ; Garland Groh Blvd. AC&amp;T (1) ; Greencastle AC&amp;T (1) ; Hancock AC&amp;T (1) ; Lappans AC&amp;T (1) ; North Martinsburg Exxon (1) ; Sharpsburg Pike AC&amp;T (1) ; Smithsburg Exxon (1) ; Waynesboro Exxon (1) ; Wesel Blvd. AC&amp;T (1) ; Williamsport AC&amp;T (1)</t>
  </si>
  <si>
    <t>Adams Fairacre Farm (4)</t>
  </si>
  <si>
    <t>Acme Markets (179) ; Albertson's Market Street (3) ; Albertsons ; Albertsons Market (23) ; Amigos (4) ; Andronico's Market (6) ; Balducci's (7) ; Balducci's Gourmet on the Go (2) ; Carr's Quality Center (11) ; Haggen (15) ; Jewel - Osco (186) ; Kings Super Market (19) ; Market Street (19) ; Pak N Save (3) ; Pavilions (27) ; Randall's Food &amp; Drug (44) ; Randalls Convenience Store (2) ; Safeway ; Shaw's (133) ; Star Market (21) ; Tom Thumb Convenience Store (2) ; Tom Thumb Food &amp; Pharmacy (64) ; United Express (37) ; United Supermarkets (45) ; Vons (208)</t>
  </si>
  <si>
    <t>Speedy Mart (13) ; Welsh Farms Food Store (2)</t>
  </si>
  <si>
    <t>Pump-n-Shop (10)</t>
  </si>
  <si>
    <t>Avondale Stores (81)</t>
  </si>
  <si>
    <t>Barons The Marketplace (9)</t>
  </si>
  <si>
    <t>AJ's Fine Foods (11) ; Bashas' (47) ; Bashas' Dine Market (8) ; Food City (46)</t>
  </si>
  <si>
    <t>(Grocery) Cooper-Booth Wholesale Company  MOUNTVILLE  PA</t>
  </si>
  <si>
    <t>(Grocery) J. Polep Distribution Services  CHICOPEE  MA</t>
  </si>
  <si>
    <t>(Grocery) Core-Mark  FORT WORTH  TX</t>
  </si>
  <si>
    <t>(Fast Food) US Foods  SEVERN  MD  (Grocery) Cooper-Booth Wholesale Company  MOUNTVILLE  PA</t>
  </si>
  <si>
    <t>(Grocery) Bozzuto's Inc.  CHESHIRE  CT</t>
  </si>
  <si>
    <t>(Grocery) Associated Wholesale Grocers  SPRINGFIELD  MO  (Grocery) KeHE Distributors  LLC  NAPERVILLE  IL</t>
  </si>
  <si>
    <t>(Grocery) Supervalu - Commerce West Region  COMMERCE  CA</t>
  </si>
  <si>
    <t>(Grocery) GSC Enterprises  Inc.  SULPHUR SPRINGS  TX</t>
  </si>
  <si>
    <t>(Grocery) Bashas' Distribution Center  CHANDLER  AZ</t>
  </si>
  <si>
    <t>Convenience Stores</t>
  </si>
  <si>
    <t>Supermarket Chains</t>
  </si>
  <si>
    <t>Updated</t>
  </si>
  <si>
    <t>7/15/2021</t>
  </si>
  <si>
    <t>7/7/2021</t>
  </si>
  <si>
    <t>7/21/2021</t>
  </si>
  <si>
    <t>7/9/2021</t>
  </si>
  <si>
    <t>To learn more about this and other essential marketing products, contact us at:</t>
  </si>
  <si>
    <t>Phone: 1-800-927-9292</t>
  </si>
  <si>
    <t>Email: webmaster@chainstoreguide.com</t>
  </si>
  <si>
    <t>Mail: Chain Store Guide</t>
  </si>
  <si>
    <t>3710 Corporex Park Drive</t>
  </si>
  <si>
    <t>Tampa, FL  33619</t>
  </si>
  <si>
    <t>https://www.chainstoreguide.com/</t>
  </si>
  <si>
    <t>This is a small sample of the Supermarket, Grocery, &amp; C-Stores PLUS database by Chain Store Guide.</t>
  </si>
  <si>
    <t>adams-fairacre-farms</t>
  </si>
  <si>
    <t>i***@acandt.com</t>
  </si>
  <si>
    <t>A***@aol.com</t>
  </si>
  <si>
    <t>a***@albertsons.com</t>
  </si>
  <si>
    <t>i***@ampalgroup.com</t>
  </si>
  <si>
    <t>c***@argpetro.com</t>
  </si>
  <si>
    <t>b***@gmail.com</t>
  </si>
  <si>
    <t>p***@bashas.com</t>
  </si>
  <si>
    <t>g***@bu.edu</t>
  </si>
  <si>
    <t>j***@ok7-eleven.com</t>
  </si>
  <si>
    <t>a***@acandt.com</t>
  </si>
  <si>
    <t>p***@adamsfarms.com</t>
  </si>
  <si>
    <t>r***@albertsons.com</t>
  </si>
  <si>
    <t>b***@ampalgroup.com</t>
  </si>
  <si>
    <t>a***@argpetro.com</t>
  </si>
  <si>
    <t>l***@avondalestores.com</t>
  </si>
  <si>
    <t>j***@baronsmarket.com</t>
  </si>
  <si>
    <t>j***@bashas.com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</si>
</sst>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***@bashas.com" TargetMode="External"/><Relationship Id="rId13" Type="http://schemas.openxmlformats.org/officeDocument/2006/relationships/hyperlink" Target="mailto:r***@albertsons.com" TargetMode="External"/><Relationship Id="rId18" Type="http://schemas.openxmlformats.org/officeDocument/2006/relationships/hyperlink" Target="mailto:j***@bashas.com" TargetMode="External"/><Relationship Id="rId3" Type="http://schemas.openxmlformats.org/officeDocument/2006/relationships/hyperlink" Target="mailto:A***@aol.com" TargetMode="External"/><Relationship Id="rId7" Type="http://schemas.openxmlformats.org/officeDocument/2006/relationships/hyperlink" Target="mailto:b***@gmail.com" TargetMode="External"/><Relationship Id="rId12" Type="http://schemas.openxmlformats.org/officeDocument/2006/relationships/hyperlink" Target="mailto:p***@adamsfarms.com" TargetMode="External"/><Relationship Id="rId17" Type="http://schemas.openxmlformats.org/officeDocument/2006/relationships/hyperlink" Target="mailto:j***@baronsmarket.com" TargetMode="External"/><Relationship Id="rId2" Type="http://schemas.openxmlformats.org/officeDocument/2006/relationships/hyperlink" Target="mailto:i***@acandt.com" TargetMode="External"/><Relationship Id="rId16" Type="http://schemas.openxmlformats.org/officeDocument/2006/relationships/hyperlink" Target="mailto:l***@avondalestores.com" TargetMode="External"/><Relationship Id="rId1" Type="http://schemas.openxmlformats.org/officeDocument/2006/relationships/hyperlink" Target="https://www.chainstoreguide.com/" TargetMode="External"/><Relationship Id="rId6" Type="http://schemas.openxmlformats.org/officeDocument/2006/relationships/hyperlink" Target="mailto:c***@argpetro.com" TargetMode="External"/><Relationship Id="rId11" Type="http://schemas.openxmlformats.org/officeDocument/2006/relationships/hyperlink" Target="mailto:a***@acandt.com" TargetMode="External"/><Relationship Id="rId5" Type="http://schemas.openxmlformats.org/officeDocument/2006/relationships/hyperlink" Target="mailto:i***@ampalgroup.com" TargetMode="External"/><Relationship Id="rId15" Type="http://schemas.openxmlformats.org/officeDocument/2006/relationships/hyperlink" Target="mailto:a***@argpetro.com" TargetMode="External"/><Relationship Id="rId10" Type="http://schemas.openxmlformats.org/officeDocument/2006/relationships/hyperlink" Target="mailto:j***@ok7-eleven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a***@albertsons.com" TargetMode="External"/><Relationship Id="rId9" Type="http://schemas.openxmlformats.org/officeDocument/2006/relationships/hyperlink" Target="mailto:g***@bu.edu" TargetMode="External"/><Relationship Id="rId14" Type="http://schemas.openxmlformats.org/officeDocument/2006/relationships/hyperlink" Target="mailto:b***@ampal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5"/>
  <sheetViews>
    <sheetView tabSelected="1" workbookViewId="0"/>
  </sheetViews>
  <sheetFormatPr defaultRowHeight="15" x14ac:dyDescent="0.25"/>
  <cols>
    <col min="1" max="1" width="18.28515625" style="1" customWidth="1"/>
    <col min="2" max="2" width="27" style="1" bestFit="1" customWidth="1"/>
    <col min="3" max="3" width="23.85546875" style="1" bestFit="1" customWidth="1"/>
    <col min="4" max="4" width="14" style="1" bestFit="1" customWidth="1"/>
    <col min="5" max="5" width="7.85546875" style="1" customWidth="1"/>
    <col min="6" max="6" width="10.7109375" style="1" customWidth="1"/>
    <col min="7" max="8" width="13.7109375" style="1" customWidth="1"/>
    <col min="9" max="9" width="23.85546875" style="1" bestFit="1" customWidth="1"/>
    <col min="10" max="10" width="14" style="1" bestFit="1" customWidth="1"/>
    <col min="11" max="11" width="28.42578125" style="1" bestFit="1" customWidth="1"/>
    <col min="12" max="12" width="24.5703125" style="1" customWidth="1"/>
    <col min="13" max="13" width="15" style="1" customWidth="1"/>
    <col min="14" max="14" width="13.140625" style="1" customWidth="1"/>
    <col min="15" max="15" width="14.140625" style="1" customWidth="1"/>
    <col min="16" max="16" width="18.42578125" style="1" customWidth="1"/>
    <col min="17" max="17" width="38.7109375" style="1" bestFit="1" customWidth="1"/>
    <col min="18" max="18" width="127.5703125" style="1" bestFit="1" customWidth="1"/>
    <col min="19" max="19" width="20.7109375" style="1" bestFit="1" customWidth="1"/>
    <col min="20" max="20" width="18.5703125" style="1" bestFit="1" customWidth="1"/>
    <col min="21" max="21" width="22.85546875" style="1" bestFit="1" customWidth="1"/>
    <col min="22" max="22" width="11.5703125" style="1" bestFit="1" customWidth="1"/>
    <col min="23" max="23" width="19.42578125" style="1" bestFit="1" customWidth="1"/>
    <col min="24" max="24" width="12.85546875" style="1" bestFit="1" customWidth="1"/>
    <col min="25" max="25" width="15.42578125" style="1" bestFit="1" customWidth="1"/>
    <col min="26" max="26" width="12.42578125" style="1" bestFit="1" customWidth="1"/>
    <col min="27" max="27" width="8.42578125" style="1" bestFit="1" customWidth="1"/>
    <col min="28" max="28" width="12.28515625" style="1" bestFit="1" customWidth="1"/>
    <col min="29" max="29" width="86.5703125" style="1" bestFit="1" customWidth="1"/>
    <col min="30" max="30" width="20.140625" style="1" bestFit="1" customWidth="1"/>
    <col min="31" max="31" width="18" style="1" bestFit="1" customWidth="1"/>
    <col min="32" max="32" width="40.42578125" style="1" bestFit="1" customWidth="1"/>
    <col min="33" max="33" width="32.7109375" style="1" bestFit="1" customWidth="1"/>
    <col min="34" max="34" width="19.28515625" style="1" bestFit="1" customWidth="1"/>
    <col min="35" max="35" width="255.7109375" style="1" bestFit="1" customWidth="1"/>
    <col min="36" max="36" width="21.28515625" style="1" bestFit="1" customWidth="1"/>
    <col min="37" max="37" width="12.85546875" style="1" bestFit="1" customWidth="1"/>
    <col min="38" max="38" width="27.85546875" style="1" bestFit="1" customWidth="1"/>
    <col min="39" max="39" width="24.140625" style="1" bestFit="1" customWidth="1"/>
    <col min="40" max="40" width="15.7109375" style="1" bestFit="1" customWidth="1"/>
    <col min="41" max="41" width="30.5703125" style="1" bestFit="1" customWidth="1"/>
    <col min="42" max="42" width="97.85546875" style="1" bestFit="1" customWidth="1"/>
    <col min="43" max="44" width="19" style="1" bestFit="1" customWidth="1"/>
    <col min="45" max="45" width="8.5703125" style="1" bestFit="1" customWidth="1"/>
    <col min="46" max="46" width="17.5703125" style="1" bestFit="1" customWidth="1"/>
    <col min="47" max="47" width="20.5703125" style="1" bestFit="1" customWidth="1"/>
    <col min="48" max="16384" width="9.140625" style="1"/>
  </cols>
  <sheetData>
    <row r="1" spans="1:47" s="3" customFormat="1" ht="1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</row>
    <row r="2" spans="1:47" ht="15" customHeight="1" x14ac:dyDescent="0.25">
      <c r="A2" s="1">
        <v>1000390902</v>
      </c>
      <c r="B2" s="1" t="s">
        <v>47</v>
      </c>
      <c r="C2" s="1" t="s">
        <v>57</v>
      </c>
      <c r="D2" s="1" t="s">
        <v>67</v>
      </c>
      <c r="E2" s="1" t="s">
        <v>80</v>
      </c>
      <c r="F2" s="1" t="s">
        <v>89</v>
      </c>
      <c r="G2" s="1" t="s">
        <v>99</v>
      </c>
      <c r="H2" s="1" t="s">
        <v>109</v>
      </c>
      <c r="I2" s="1" t="s">
        <v>57</v>
      </c>
      <c r="J2" s="1" t="s">
        <v>67</v>
      </c>
      <c r="K2" s="1" t="s">
        <v>125</v>
      </c>
      <c r="L2" s="1" t="s">
        <v>135</v>
      </c>
      <c r="M2" s="1" t="s">
        <v>80</v>
      </c>
      <c r="N2" s="1" t="s">
        <v>145</v>
      </c>
      <c r="O2" s="1" t="s">
        <v>154</v>
      </c>
      <c r="P2" s="1" t="s">
        <v>89</v>
      </c>
      <c r="R2" s="2" t="str">
        <f>HYPERLINK("http://www.citycoboston.com, http://www.laverdes.com","http://www.citycoboston.com, http://www.laverdes.com")</f>
        <v>http://www.citycoboston.com, http://www.laverdes.com</v>
      </c>
      <c r="U2" s="1" t="s">
        <v>177</v>
      </c>
      <c r="V2" s="1">
        <v>1008413297</v>
      </c>
      <c r="W2" s="1" t="s">
        <v>183</v>
      </c>
      <c r="X2" s="1" t="s">
        <v>194</v>
      </c>
      <c r="Z2" s="1" t="s">
        <v>205</v>
      </c>
      <c r="AB2" s="1" t="s">
        <v>212</v>
      </c>
      <c r="AC2" s="1" t="s">
        <v>213</v>
      </c>
      <c r="AG2" s="2" t="s">
        <v>272</v>
      </c>
      <c r="AI2" s="1" t="s">
        <v>230</v>
      </c>
      <c r="AJ2" s="1">
        <v>6</v>
      </c>
      <c r="AK2" s="1">
        <v>5</v>
      </c>
      <c r="AL2" s="1">
        <v>-16.670000000000002</v>
      </c>
      <c r="AM2" s="4">
        <v>7500000</v>
      </c>
      <c r="AN2" s="4">
        <v>6300000</v>
      </c>
      <c r="AO2" s="1">
        <v>-16</v>
      </c>
      <c r="AP2" s="1" t="s">
        <v>241</v>
      </c>
      <c r="AQ2" s="1" t="s">
        <v>249</v>
      </c>
    </row>
    <row r="3" spans="1:47" ht="15" customHeight="1" x14ac:dyDescent="0.25">
      <c r="A3" s="1">
        <v>1000079605</v>
      </c>
      <c r="B3" s="1" t="s">
        <v>48</v>
      </c>
      <c r="C3" s="1" t="s">
        <v>58</v>
      </c>
      <c r="D3" s="1" t="s">
        <v>68</v>
      </c>
      <c r="E3" s="1" t="s">
        <v>81</v>
      </c>
      <c r="F3" s="1" t="s">
        <v>90</v>
      </c>
      <c r="G3" s="1" t="s">
        <v>100</v>
      </c>
      <c r="H3" s="1" t="s">
        <v>110</v>
      </c>
      <c r="I3" s="1" t="s">
        <v>58</v>
      </c>
      <c r="J3" s="1" t="s">
        <v>68</v>
      </c>
      <c r="K3" s="1" t="s">
        <v>126</v>
      </c>
      <c r="L3" s="1" t="s">
        <v>136</v>
      </c>
      <c r="M3" s="1" t="s">
        <v>81</v>
      </c>
      <c r="N3" s="1" t="s">
        <v>146</v>
      </c>
      <c r="O3" s="1" t="s">
        <v>155</v>
      </c>
      <c r="P3" s="1" t="s">
        <v>90</v>
      </c>
      <c r="R3" s="2" t="str">
        <f>HYPERLINK("http://www.ok7-eleven.com","http://www.ok7-eleven.com")</f>
        <v>http://www.ok7-eleven.com</v>
      </c>
      <c r="U3" s="1" t="s">
        <v>178</v>
      </c>
      <c r="V3" s="1">
        <v>1008334306</v>
      </c>
      <c r="W3" s="1" t="s">
        <v>184</v>
      </c>
      <c r="X3" s="1" t="s">
        <v>195</v>
      </c>
      <c r="Y3" s="1" t="s">
        <v>204</v>
      </c>
      <c r="Z3" s="1" t="s">
        <v>206</v>
      </c>
      <c r="AB3" s="1" t="s">
        <v>212</v>
      </c>
      <c r="AC3" s="1" t="s">
        <v>214</v>
      </c>
      <c r="AG3" s="2" t="s">
        <v>273</v>
      </c>
      <c r="AI3" s="1" t="s">
        <v>231</v>
      </c>
      <c r="AJ3" s="1">
        <v>108</v>
      </c>
      <c r="AK3" s="1">
        <v>108</v>
      </c>
      <c r="AL3" s="1">
        <v>0</v>
      </c>
      <c r="AM3" s="4">
        <v>233700000</v>
      </c>
      <c r="AN3" s="4">
        <v>227385000</v>
      </c>
      <c r="AO3" s="1">
        <v>-2.7</v>
      </c>
      <c r="AP3" s="1" t="s">
        <v>242</v>
      </c>
      <c r="AQ3" s="1" t="s">
        <v>249</v>
      </c>
    </row>
    <row r="4" spans="1:47" ht="15" customHeight="1" x14ac:dyDescent="0.25">
      <c r="A4" s="1">
        <v>1000219297</v>
      </c>
      <c r="B4" s="1" t="s">
        <v>49</v>
      </c>
      <c r="C4" s="1" t="s">
        <v>59</v>
      </c>
      <c r="D4" s="1" t="s">
        <v>69</v>
      </c>
      <c r="E4" s="1" t="s">
        <v>83</v>
      </c>
      <c r="F4" s="1" t="s">
        <v>91</v>
      </c>
      <c r="G4" s="1" t="s">
        <v>101</v>
      </c>
      <c r="H4" s="1" t="s">
        <v>111</v>
      </c>
      <c r="I4" s="1" t="s">
        <v>119</v>
      </c>
      <c r="J4" s="1" t="s">
        <v>69</v>
      </c>
      <c r="K4" s="1" t="s">
        <v>127</v>
      </c>
      <c r="L4" s="1" t="s">
        <v>137</v>
      </c>
      <c r="M4" s="1" t="s">
        <v>83</v>
      </c>
      <c r="N4" s="1" t="s">
        <v>147</v>
      </c>
      <c r="O4" s="1" t="s">
        <v>156</v>
      </c>
      <c r="P4" s="1" t="s">
        <v>163</v>
      </c>
      <c r="Q4" s="2" t="s">
        <v>265</v>
      </c>
      <c r="R4" s="2" t="str">
        <f>HYPERLINK("http://www.acandt.com","http://www.acandt.com")</f>
        <v>http://www.acandt.com</v>
      </c>
      <c r="S4" s="1" t="s">
        <v>167</v>
      </c>
      <c r="V4" s="1">
        <v>1008077679</v>
      </c>
      <c r="W4" s="1" t="s">
        <v>185</v>
      </c>
      <c r="X4" s="1" t="s">
        <v>196</v>
      </c>
      <c r="Z4" s="1" t="s">
        <v>78</v>
      </c>
      <c r="AB4" s="1" t="s">
        <v>212</v>
      </c>
      <c r="AC4" s="1" t="s">
        <v>215</v>
      </c>
      <c r="AG4" s="2" t="s">
        <v>274</v>
      </c>
      <c r="AH4" s="1" t="s">
        <v>226</v>
      </c>
      <c r="AI4" s="1" t="s">
        <v>232</v>
      </c>
      <c r="AJ4" s="1">
        <v>17</v>
      </c>
      <c r="AK4" s="1">
        <v>17</v>
      </c>
      <c r="AL4" s="1">
        <v>0</v>
      </c>
      <c r="AM4" s="4">
        <v>25200000</v>
      </c>
      <c r="AN4" s="4">
        <v>23800000</v>
      </c>
      <c r="AO4" s="1">
        <v>-5.56</v>
      </c>
      <c r="AP4" s="1" t="s">
        <v>243</v>
      </c>
      <c r="AQ4" s="1" t="s">
        <v>249</v>
      </c>
    </row>
    <row r="5" spans="1:47" ht="15" customHeight="1" x14ac:dyDescent="0.25">
      <c r="A5" s="1">
        <v>1000209921</v>
      </c>
      <c r="B5" s="1" t="s">
        <v>50</v>
      </c>
      <c r="C5" s="1" t="s">
        <v>60</v>
      </c>
      <c r="D5" s="1" t="s">
        <v>70</v>
      </c>
      <c r="E5" s="1" t="s">
        <v>84</v>
      </c>
      <c r="F5" s="1" t="s">
        <v>92</v>
      </c>
      <c r="G5" s="1" t="s">
        <v>102</v>
      </c>
      <c r="H5" s="1" t="s">
        <v>112</v>
      </c>
      <c r="I5" s="1" t="s">
        <v>60</v>
      </c>
      <c r="J5" s="1" t="s">
        <v>70</v>
      </c>
      <c r="K5" s="1" t="s">
        <v>128</v>
      </c>
      <c r="L5" s="1" t="s">
        <v>138</v>
      </c>
      <c r="M5" s="1" t="s">
        <v>84</v>
      </c>
      <c r="N5" s="1" t="s">
        <v>148</v>
      </c>
      <c r="O5" s="1" t="s">
        <v>157</v>
      </c>
      <c r="P5" s="1" t="s">
        <v>92</v>
      </c>
      <c r="Q5" s="2" t="s">
        <v>266</v>
      </c>
      <c r="R5" s="2" t="str">
        <f>HYPERLINK("http://www.adamsfarms.com","http://www.adamsfarms.com")</f>
        <v>http://www.adamsfarms.com</v>
      </c>
      <c r="S5" s="1" t="s">
        <v>168</v>
      </c>
      <c r="T5" s="1" t="s">
        <v>173</v>
      </c>
      <c r="U5" s="1" t="s">
        <v>264</v>
      </c>
      <c r="V5" s="1">
        <v>1008651369</v>
      </c>
      <c r="W5" s="1" t="s">
        <v>186</v>
      </c>
      <c r="X5" s="1" t="s">
        <v>199</v>
      </c>
      <c r="Z5" s="1" t="s">
        <v>77</v>
      </c>
      <c r="AB5" s="1" t="s">
        <v>212</v>
      </c>
      <c r="AC5" s="1" t="s">
        <v>217</v>
      </c>
      <c r="AF5" s="1" t="s">
        <v>222</v>
      </c>
      <c r="AG5" s="2" t="s">
        <v>275</v>
      </c>
      <c r="AI5" s="1" t="s">
        <v>233</v>
      </c>
      <c r="AJ5" s="1">
        <v>4</v>
      </c>
      <c r="AK5" s="1">
        <v>4</v>
      </c>
      <c r="AL5" s="1">
        <v>0</v>
      </c>
      <c r="AM5" s="4">
        <v>142500000</v>
      </c>
      <c r="AN5" s="4">
        <v>145350000</v>
      </c>
      <c r="AO5" s="1">
        <v>2</v>
      </c>
      <c r="AP5" s="1" t="s">
        <v>244</v>
      </c>
      <c r="AQ5" s="1" t="s">
        <v>250</v>
      </c>
    </row>
    <row r="6" spans="1:47" ht="15" customHeight="1" x14ac:dyDescent="0.25">
      <c r="A6" s="1">
        <v>1000027329</v>
      </c>
      <c r="B6" s="1" t="s">
        <v>51</v>
      </c>
      <c r="C6" s="1" t="s">
        <v>61</v>
      </c>
      <c r="D6" s="1" t="s">
        <v>71</v>
      </c>
      <c r="E6" s="1" t="s">
        <v>82</v>
      </c>
      <c r="F6" s="1" t="s">
        <v>93</v>
      </c>
      <c r="G6" s="1" t="s">
        <v>103</v>
      </c>
      <c r="H6" s="1" t="s">
        <v>113</v>
      </c>
      <c r="I6" s="1" t="s">
        <v>120</v>
      </c>
      <c r="J6" s="1" t="s">
        <v>71</v>
      </c>
      <c r="K6" s="1" t="s">
        <v>129</v>
      </c>
      <c r="L6" s="1" t="s">
        <v>139</v>
      </c>
      <c r="M6" s="1" t="s">
        <v>82</v>
      </c>
      <c r="N6" s="1" t="s">
        <v>149</v>
      </c>
      <c r="O6" s="1" t="s">
        <v>158</v>
      </c>
      <c r="P6" s="1" t="s">
        <v>164</v>
      </c>
      <c r="Q6" s="2" t="s">
        <v>267</v>
      </c>
      <c r="R6" s="2" t="str">
        <f>HYPERLINK("http://acmemarkets.com, http://www.albertsons.com, http://www.jewelosco.com, http://www.pavilions.com, http://www.randalls.com/","http://acmemarkets.com, http://www.albertsons.com, http://www.jewelosco.com, http://www.pavilions.com, http://www.randalls.com/")</f>
        <v>http://acmemarkets.com, http://www.albertsons.com, http://www.jewelosco.com, http://www.pavilions.com, http://www.randalls.com/</v>
      </c>
      <c r="S6" s="1" t="s">
        <v>169</v>
      </c>
      <c r="T6" s="1" t="s">
        <v>174</v>
      </c>
      <c r="U6" s="1" t="s">
        <v>179</v>
      </c>
      <c r="V6" s="1">
        <v>1008620555</v>
      </c>
      <c r="W6" s="1" t="s">
        <v>187</v>
      </c>
      <c r="X6" s="1" t="s">
        <v>198</v>
      </c>
      <c r="Z6" s="1" t="s">
        <v>207</v>
      </c>
      <c r="AB6" s="1" t="s">
        <v>212</v>
      </c>
      <c r="AC6" s="1" t="s">
        <v>218</v>
      </c>
      <c r="AF6" s="1" t="s">
        <v>223</v>
      </c>
      <c r="AG6" s="2" t="s">
        <v>276</v>
      </c>
      <c r="AI6" s="1" t="s">
        <v>234</v>
      </c>
      <c r="AJ6" s="1">
        <v>2277</v>
      </c>
      <c r="AK6" s="1">
        <v>2277</v>
      </c>
      <c r="AL6" s="1">
        <v>0</v>
      </c>
      <c r="AM6" s="4">
        <v>62455100000</v>
      </c>
      <c r="AN6" s="4">
        <v>69690400000</v>
      </c>
      <c r="AO6" s="1">
        <v>11.58</v>
      </c>
      <c r="AP6" s="1" t="s">
        <v>245</v>
      </c>
      <c r="AQ6" s="1" t="s">
        <v>250</v>
      </c>
      <c r="AT6" s="1" t="s">
        <v>251</v>
      </c>
      <c r="AU6" s="1" t="s">
        <v>253</v>
      </c>
    </row>
    <row r="7" spans="1:47" ht="15" customHeight="1" x14ac:dyDescent="0.25">
      <c r="A7" s="1">
        <v>1000444450</v>
      </c>
      <c r="B7" s="1" t="s">
        <v>52</v>
      </c>
      <c r="C7" s="1" t="s">
        <v>62</v>
      </c>
      <c r="D7" s="1" t="s">
        <v>72</v>
      </c>
      <c r="E7" s="1" t="s">
        <v>87</v>
      </c>
      <c r="F7" s="1" t="s">
        <v>94</v>
      </c>
      <c r="G7" s="1" t="s">
        <v>104</v>
      </c>
      <c r="H7" s="1" t="s">
        <v>114</v>
      </c>
      <c r="I7" s="1" t="s">
        <v>62</v>
      </c>
      <c r="J7" s="1" t="s">
        <v>72</v>
      </c>
      <c r="K7" s="1" t="s">
        <v>130</v>
      </c>
      <c r="L7" s="1" t="s">
        <v>140</v>
      </c>
      <c r="M7" s="1" t="s">
        <v>87</v>
      </c>
      <c r="N7" s="1" t="s">
        <v>150</v>
      </c>
      <c r="O7" s="1" t="s">
        <v>159</v>
      </c>
      <c r="P7" s="1" t="s">
        <v>94</v>
      </c>
      <c r="Q7" s="2" t="s">
        <v>268</v>
      </c>
      <c r="R7" s="2" t="str">
        <f>HYPERLINK("http://www.ampalgroup.com","http://www.ampalgroup.com")</f>
        <v>http://www.ampalgroup.com</v>
      </c>
      <c r="U7" s="1" t="s">
        <v>180</v>
      </c>
      <c r="V7" s="1">
        <v>1008506490</v>
      </c>
      <c r="W7" s="1" t="s">
        <v>188</v>
      </c>
      <c r="X7" s="1" t="s">
        <v>201</v>
      </c>
      <c r="Z7" s="1" t="s">
        <v>208</v>
      </c>
      <c r="AB7" s="1" t="s">
        <v>212</v>
      </c>
      <c r="AC7" s="1" t="s">
        <v>219</v>
      </c>
      <c r="AG7" s="2" t="s">
        <v>277</v>
      </c>
      <c r="AH7" s="1" t="s">
        <v>227</v>
      </c>
      <c r="AI7" s="1" t="s">
        <v>235</v>
      </c>
      <c r="AJ7" s="1">
        <v>15</v>
      </c>
      <c r="AK7" s="1">
        <v>15</v>
      </c>
      <c r="AL7" s="1">
        <v>0</v>
      </c>
      <c r="AM7" s="4">
        <v>10000000</v>
      </c>
      <c r="AN7" s="4">
        <v>15000000</v>
      </c>
      <c r="AO7" s="1">
        <v>50</v>
      </c>
      <c r="AP7" s="1" t="s">
        <v>240</v>
      </c>
      <c r="AQ7" s="1" t="s">
        <v>249</v>
      </c>
    </row>
    <row r="8" spans="1:47" ht="15" customHeight="1" x14ac:dyDescent="0.25">
      <c r="A8" s="1">
        <v>1000443666</v>
      </c>
      <c r="B8" s="1" t="s">
        <v>53</v>
      </c>
      <c r="C8" s="1" t="s">
        <v>63</v>
      </c>
      <c r="D8" s="1" t="s">
        <v>73</v>
      </c>
      <c r="E8" s="1" t="s">
        <v>79</v>
      </c>
      <c r="F8" s="1" t="s">
        <v>95</v>
      </c>
      <c r="G8" s="1" t="s">
        <v>105</v>
      </c>
      <c r="H8" s="1" t="s">
        <v>115</v>
      </c>
      <c r="I8" s="1" t="s">
        <v>121</v>
      </c>
      <c r="J8" s="1" t="s">
        <v>73</v>
      </c>
      <c r="K8" s="1" t="s">
        <v>131</v>
      </c>
      <c r="L8" s="1" t="s">
        <v>141</v>
      </c>
      <c r="M8" s="1" t="s">
        <v>79</v>
      </c>
      <c r="N8" s="1" t="s">
        <v>151</v>
      </c>
      <c r="O8" s="1" t="s">
        <v>160</v>
      </c>
      <c r="P8" s="1" t="s">
        <v>165</v>
      </c>
      <c r="Q8" s="2" t="s">
        <v>269</v>
      </c>
      <c r="R8" s="2" t="str">
        <f>HYPERLINK("http://www.argpetro.com","http://www.argpetro.com")</f>
        <v>http://www.argpetro.com</v>
      </c>
      <c r="S8" s="1" t="s">
        <v>170</v>
      </c>
      <c r="T8" s="1" t="s">
        <v>175</v>
      </c>
      <c r="V8" s="1">
        <v>1008665694</v>
      </c>
      <c r="W8" s="1" t="s">
        <v>189</v>
      </c>
      <c r="X8" s="1" t="s">
        <v>202</v>
      </c>
      <c r="Z8" s="1" t="s">
        <v>209</v>
      </c>
      <c r="AB8" s="1" t="s">
        <v>212</v>
      </c>
      <c r="AC8" s="1" t="s">
        <v>220</v>
      </c>
      <c r="AF8" s="1" t="s">
        <v>224</v>
      </c>
      <c r="AG8" s="2" t="s">
        <v>278</v>
      </c>
      <c r="AI8" s="1" t="s">
        <v>236</v>
      </c>
      <c r="AJ8" s="1">
        <v>10</v>
      </c>
      <c r="AK8" s="1">
        <v>10</v>
      </c>
      <c r="AL8" s="1">
        <v>0</v>
      </c>
      <c r="AM8" s="4">
        <v>6844000</v>
      </c>
      <c r="AN8" s="4">
        <v>8213000</v>
      </c>
      <c r="AO8" s="1">
        <v>20</v>
      </c>
      <c r="AP8" s="1" t="s">
        <v>247</v>
      </c>
      <c r="AQ8" s="1" t="s">
        <v>249</v>
      </c>
      <c r="AT8" s="1" t="s">
        <v>251</v>
      </c>
      <c r="AU8" s="1" t="s">
        <v>254</v>
      </c>
    </row>
    <row r="9" spans="1:47" ht="15" customHeight="1" x14ac:dyDescent="0.25">
      <c r="A9" s="1">
        <v>1000170772</v>
      </c>
      <c r="B9" s="1" t="s">
        <v>54</v>
      </c>
      <c r="C9" s="1" t="s">
        <v>64</v>
      </c>
      <c r="D9" s="1" t="s">
        <v>74</v>
      </c>
      <c r="E9" s="1" t="s">
        <v>88</v>
      </c>
      <c r="F9" s="1" t="s">
        <v>96</v>
      </c>
      <c r="G9" s="1" t="s">
        <v>106</v>
      </c>
      <c r="H9" s="1" t="s">
        <v>116</v>
      </c>
      <c r="I9" s="1" t="s">
        <v>122</v>
      </c>
      <c r="J9" s="1" t="s">
        <v>124</v>
      </c>
      <c r="K9" s="1" t="s">
        <v>132</v>
      </c>
      <c r="L9" s="1" t="s">
        <v>142</v>
      </c>
      <c r="M9" s="1" t="s">
        <v>88</v>
      </c>
      <c r="N9" s="1" t="s">
        <v>96</v>
      </c>
      <c r="P9" s="1" t="s">
        <v>96</v>
      </c>
      <c r="R9" s="2" t="str">
        <f>HYPERLINK("http://www.avondalestores.com","http://www.avondalestores.com")</f>
        <v>http://www.avondalestores.com</v>
      </c>
      <c r="S9" s="1" t="s">
        <v>171</v>
      </c>
      <c r="T9" s="1" t="s">
        <v>176</v>
      </c>
      <c r="U9" s="1" t="s">
        <v>181</v>
      </c>
      <c r="V9" s="1">
        <v>1008015769</v>
      </c>
      <c r="W9" s="1" t="s">
        <v>190</v>
      </c>
      <c r="X9" s="1" t="s">
        <v>193</v>
      </c>
      <c r="Z9" s="1" t="s">
        <v>203</v>
      </c>
      <c r="AB9" s="1" t="s">
        <v>212</v>
      </c>
      <c r="AC9" s="1" t="s">
        <v>214</v>
      </c>
      <c r="AG9" s="2" t="s">
        <v>279</v>
      </c>
      <c r="AI9" s="1" t="s">
        <v>237</v>
      </c>
      <c r="AJ9" s="1">
        <v>81</v>
      </c>
      <c r="AK9" s="1">
        <v>81</v>
      </c>
      <c r="AL9" s="1">
        <v>0</v>
      </c>
      <c r="AM9" s="4">
        <v>59000000</v>
      </c>
      <c r="AN9" s="4">
        <v>60000000</v>
      </c>
      <c r="AO9" s="1">
        <v>1.69</v>
      </c>
      <c r="AQ9" s="1" t="s">
        <v>249</v>
      </c>
    </row>
    <row r="10" spans="1:47" ht="15" customHeight="1" x14ac:dyDescent="0.25">
      <c r="A10" s="1">
        <v>1000220155</v>
      </c>
      <c r="B10" s="1" t="s">
        <v>55</v>
      </c>
      <c r="C10" s="1" t="s">
        <v>65</v>
      </c>
      <c r="D10" s="1" t="s">
        <v>75</v>
      </c>
      <c r="E10" s="1" t="s">
        <v>85</v>
      </c>
      <c r="F10" s="1" t="s">
        <v>97</v>
      </c>
      <c r="G10" s="1" t="s">
        <v>107</v>
      </c>
      <c r="H10" s="1" t="s">
        <v>117</v>
      </c>
      <c r="I10" s="1" t="s">
        <v>65</v>
      </c>
      <c r="J10" s="1" t="s">
        <v>75</v>
      </c>
      <c r="K10" s="1" t="s">
        <v>133</v>
      </c>
      <c r="L10" s="1" t="s">
        <v>143</v>
      </c>
      <c r="M10" s="1" t="s">
        <v>85</v>
      </c>
      <c r="N10" s="1" t="s">
        <v>152</v>
      </c>
      <c r="O10" s="1" t="s">
        <v>161</v>
      </c>
      <c r="P10" s="1" t="s">
        <v>97</v>
      </c>
      <c r="Q10" s="2" t="s">
        <v>270</v>
      </c>
      <c r="R10" s="2" t="str">
        <f>HYPERLINK("http://www.baronsmarket.net","http://www.baronsmarket.net")</f>
        <v>http://www.baronsmarket.net</v>
      </c>
      <c r="S10" s="1" t="s">
        <v>172</v>
      </c>
      <c r="U10" s="1" t="s">
        <v>172</v>
      </c>
      <c r="V10" s="1">
        <v>1008080073</v>
      </c>
      <c r="W10" s="1" t="s">
        <v>191</v>
      </c>
      <c r="X10" s="1" t="s">
        <v>197</v>
      </c>
      <c r="Z10" s="1" t="s">
        <v>210</v>
      </c>
      <c r="AB10" s="1" t="s">
        <v>212</v>
      </c>
      <c r="AC10" s="1" t="s">
        <v>216</v>
      </c>
      <c r="AG10" s="2" t="s">
        <v>280</v>
      </c>
      <c r="AH10" s="1" t="s">
        <v>228</v>
      </c>
      <c r="AI10" s="1" t="s">
        <v>238</v>
      </c>
      <c r="AJ10" s="1">
        <v>9</v>
      </c>
      <c r="AK10" s="1">
        <v>9</v>
      </c>
      <c r="AL10" s="1">
        <v>0</v>
      </c>
      <c r="AM10" s="4">
        <v>40000000</v>
      </c>
      <c r="AN10" s="4">
        <v>45000000</v>
      </c>
      <c r="AO10" s="1">
        <v>12.5</v>
      </c>
      <c r="AP10" s="1" t="s">
        <v>246</v>
      </c>
      <c r="AQ10" s="1" t="s">
        <v>250</v>
      </c>
      <c r="AT10" s="1" t="s">
        <v>251</v>
      </c>
      <c r="AU10" s="1" t="s">
        <v>252</v>
      </c>
    </row>
    <row r="11" spans="1:47" ht="15" customHeight="1" x14ac:dyDescent="0.25">
      <c r="A11" s="1">
        <v>1000027150</v>
      </c>
      <c r="B11" s="1" t="s">
        <v>56</v>
      </c>
      <c r="C11" s="1" t="s">
        <v>66</v>
      </c>
      <c r="D11" s="1" t="s">
        <v>76</v>
      </c>
      <c r="E11" s="1" t="s">
        <v>86</v>
      </c>
      <c r="F11" s="1" t="s">
        <v>98</v>
      </c>
      <c r="G11" s="1" t="s">
        <v>108</v>
      </c>
      <c r="H11" s="1" t="s">
        <v>118</v>
      </c>
      <c r="I11" s="1" t="s">
        <v>123</v>
      </c>
      <c r="J11" s="1" t="s">
        <v>76</v>
      </c>
      <c r="K11" s="1" t="s">
        <v>134</v>
      </c>
      <c r="L11" s="1" t="s">
        <v>144</v>
      </c>
      <c r="M11" s="1" t="s">
        <v>86</v>
      </c>
      <c r="N11" s="1" t="s">
        <v>153</v>
      </c>
      <c r="O11" s="1" t="s">
        <v>162</v>
      </c>
      <c r="P11" s="1" t="s">
        <v>166</v>
      </c>
      <c r="Q11" s="2" t="s">
        <v>271</v>
      </c>
      <c r="R11" s="2" t="str">
        <f>HYPERLINK("http://www.ajsfinefoods.com, http://www.bashas.com, http://www.myfoodcity.com","http://www.ajsfinefoods.com, http://www.bashas.com, http://www.myfoodcity.com")</f>
        <v>http://www.ajsfinefoods.com, http://www.bashas.com, http://www.myfoodcity.com</v>
      </c>
      <c r="U11" s="1" t="s">
        <v>182</v>
      </c>
      <c r="V11" s="1">
        <v>1007565114</v>
      </c>
      <c r="W11" s="1" t="s">
        <v>192</v>
      </c>
      <c r="X11" s="1" t="s">
        <v>200</v>
      </c>
      <c r="Z11" s="1" t="s">
        <v>211</v>
      </c>
      <c r="AB11" s="1" t="s">
        <v>212</v>
      </c>
      <c r="AC11" s="1" t="s">
        <v>221</v>
      </c>
      <c r="AF11" s="1" t="s">
        <v>225</v>
      </c>
      <c r="AG11" s="2" t="s">
        <v>281</v>
      </c>
      <c r="AH11" s="1" t="s">
        <v>229</v>
      </c>
      <c r="AI11" s="1" t="s">
        <v>239</v>
      </c>
      <c r="AJ11" s="1">
        <v>111</v>
      </c>
      <c r="AK11" s="1">
        <v>112</v>
      </c>
      <c r="AL11" s="1">
        <v>0.9</v>
      </c>
      <c r="AM11" s="4">
        <v>1610000000</v>
      </c>
      <c r="AN11" s="4">
        <v>1585000000</v>
      </c>
      <c r="AO11" s="1">
        <v>-1.55</v>
      </c>
      <c r="AP11" s="1" t="s">
        <v>248</v>
      </c>
      <c r="AQ11" s="1" t="s">
        <v>250</v>
      </c>
      <c r="AT11" s="1" t="s">
        <v>251</v>
      </c>
      <c r="AU11" s="1" t="s">
        <v>255</v>
      </c>
    </row>
    <row r="15" spans="1:47" x14ac:dyDescent="0.25">
      <c r="A15" s="5" t="s">
        <v>263</v>
      </c>
      <c r="B15" s="5"/>
      <c r="C15" s="5"/>
      <c r="D15" s="5"/>
      <c r="E15" s="5"/>
      <c r="F15" s="5"/>
    </row>
    <row r="16" spans="1:47" x14ac:dyDescent="0.25">
      <c r="A16" s="5"/>
      <c r="B16" s="5"/>
      <c r="C16" s="5"/>
      <c r="D16" s="5"/>
      <c r="E16" s="5"/>
      <c r="F16" s="5"/>
    </row>
    <row r="17" spans="1:6" x14ac:dyDescent="0.25">
      <c r="A17" s="5" t="s">
        <v>256</v>
      </c>
      <c r="B17" s="5"/>
      <c r="C17" s="5"/>
      <c r="D17" s="5"/>
      <c r="E17" s="5"/>
      <c r="F17" s="5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5" t="s">
        <v>257</v>
      </c>
      <c r="B19" s="5"/>
      <c r="C19" s="5"/>
      <c r="D19" s="5"/>
      <c r="E19" s="5"/>
      <c r="F19" s="5"/>
    </row>
    <row r="20" spans="1:6" x14ac:dyDescent="0.25">
      <c r="A20" s="5" t="s">
        <v>258</v>
      </c>
      <c r="B20" s="5"/>
      <c r="C20" s="5"/>
      <c r="D20" s="5"/>
      <c r="E20" s="5"/>
      <c r="F20" s="5"/>
    </row>
    <row r="21" spans="1:6" x14ac:dyDescent="0.25">
      <c r="A21" s="7" t="s">
        <v>259</v>
      </c>
      <c r="B21" s="7"/>
      <c r="C21" s="7"/>
      <c r="D21" s="7"/>
      <c r="E21" s="7"/>
      <c r="F21" s="7"/>
    </row>
    <row r="22" spans="1:6" x14ac:dyDescent="0.25">
      <c r="A22" s="7" t="s">
        <v>260</v>
      </c>
      <c r="B22" s="7"/>
      <c r="C22" s="7"/>
      <c r="D22" s="7"/>
      <c r="E22" s="7"/>
      <c r="F22" s="7"/>
    </row>
    <row r="23" spans="1:6" x14ac:dyDescent="0.25">
      <c r="A23" s="7" t="s">
        <v>261</v>
      </c>
      <c r="B23" s="7"/>
      <c r="C23" s="7"/>
      <c r="D23" s="7"/>
      <c r="E23" s="7"/>
      <c r="F23" s="7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8" t="s">
        <v>262</v>
      </c>
      <c r="B25" s="9"/>
      <c r="C25" s="9"/>
      <c r="D25" s="9"/>
      <c r="E25" s="9"/>
      <c r="F25" s="9"/>
    </row>
  </sheetData>
  <autoFilter ref="A1:AU11" xr:uid="{00000000-0009-0000-0000-000000000000}"/>
  <hyperlinks>
    <hyperlink ref="A25" r:id="rId1" xr:uid="{00000000-0004-0000-0000-000000000000}"/>
    <hyperlink ref="Q4" r:id="rId2" xr:uid="{EBD59249-4BBE-4894-B2C3-C0AAD2D71F01}"/>
    <hyperlink ref="Q5" r:id="rId3" xr:uid="{985ED034-482A-4180-87C1-2B616D908D45}"/>
    <hyperlink ref="Q6" r:id="rId4" xr:uid="{D53A0E89-557A-4CF5-A91F-733B8378ABF5}"/>
    <hyperlink ref="Q7" r:id="rId5" xr:uid="{714CC4E9-D601-4416-B831-890709D89015}"/>
    <hyperlink ref="Q8" r:id="rId6" xr:uid="{526A1605-160A-465C-81A5-160F371CB0F0}"/>
    <hyperlink ref="Q10" r:id="rId7" xr:uid="{E42BD075-0E8C-4DE1-BE54-104462D087D2}"/>
    <hyperlink ref="Q11" r:id="rId8" xr:uid="{25F5D348-72C1-427F-B0FB-7BA6AFADED7C}"/>
    <hyperlink ref="AG2" r:id="rId9" xr:uid="{D982DB82-B9DD-49DA-8CAF-2C3AF6B98C18}"/>
    <hyperlink ref="AG3" r:id="rId10" xr:uid="{CF2FD274-A206-4003-90FF-71F99647AB0A}"/>
    <hyperlink ref="AG4" r:id="rId11" xr:uid="{DEA32496-8769-49B4-9765-2D23C0490D16}"/>
    <hyperlink ref="AG5" r:id="rId12" xr:uid="{7BE0EE0E-0321-4ADD-943D-00D2325BA8D6}"/>
    <hyperlink ref="AG6" r:id="rId13" xr:uid="{440E335D-DFC0-4BD7-96D6-5BF080BB0F01}"/>
    <hyperlink ref="AG7" r:id="rId14" xr:uid="{AAE6084C-65BF-47C4-BFD9-7FAA233FE62C}"/>
    <hyperlink ref="AG8" r:id="rId15" xr:uid="{E417FB4D-107A-4C84-B346-7C8B994DCC7E}"/>
    <hyperlink ref="AG9" r:id="rId16" xr:uid="{3CC1C4E2-EA71-4541-9F4B-F27BD8AC7A65}"/>
    <hyperlink ref="AG10" r:id="rId17" xr:uid="{3F833109-4C67-4347-8528-DA1D8538E65B}"/>
    <hyperlink ref="AG11" r:id="rId18" xr:uid="{760D1391-5AC7-4177-B790-51C6E289D5DF}"/>
  </hyperlinks>
  <pageMargins left="0.7" right="0.7" top="0.75" bottom="0.75" header="0.3" footer="0.3"/>
  <pageSetup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Shawn Tomelleo</cp:lastModifiedBy>
  <dcterms:created xsi:type="dcterms:W3CDTF">2021-07-27T14:21:05Z</dcterms:created>
  <dcterms:modified xsi:type="dcterms:W3CDTF">2021-07-30T21:15:59Z</dcterms:modified>
</cp:coreProperties>
</file>